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ristos\cda\Courses\2017\OS\Project\"/>
    </mc:Choice>
  </mc:AlternateContent>
  <bookViews>
    <workbookView xWindow="0" yWindow="0" windowWidth="23040" windowHeight="9960"/>
  </bookViews>
  <sheets>
    <sheet name="proj3_grades" sheetId="1" r:id="rId1"/>
  </sheets>
  <definedNames>
    <definedName name="a0bx65ugopyi">#REF!</definedName>
    <definedName name="afsj8e1mndhh">proj3_grades!$G$27</definedName>
    <definedName name="ahzct3byyxdd">proj3_grades!$H$22</definedName>
    <definedName name="b6euacvmdncg">proj3_grades!$K$4</definedName>
    <definedName name="cgepylgl5phf">proj3_grades!$F$27</definedName>
    <definedName name="czx72968ga2l">#REF!</definedName>
    <definedName name="dokvzrsu3282">#REF!</definedName>
    <definedName name="dtt4tyccwlwr">#REF!</definedName>
    <definedName name="efll1qcp2i44">#REF!</definedName>
    <definedName name="ep1elx5wt63v">#REF!</definedName>
    <definedName name="f4jxkjdkosr6">#REF!</definedName>
    <definedName name="fee0bcivrjj">proj3_grades!$F$10</definedName>
    <definedName name="ffhjs07p53f4">#REF!</definedName>
    <definedName name="fnbuj4kmegt6">#REF!</definedName>
    <definedName name="fr39bcb1keju">#REF!</definedName>
    <definedName name="ftgzi078rner">proj3_grades!$D$24</definedName>
    <definedName name="g6jg3yvi2x48">#REF!</definedName>
    <definedName name="gbtt1bv1js96">proj3_grades!$J$10</definedName>
    <definedName name="gbw5f4fd3y2s">#REF!</definedName>
    <definedName name="ggq8pdgb56aq">proj3_grades!$G$7</definedName>
    <definedName name="gkmxwnve452g">proj3_grades!$G$4</definedName>
    <definedName name="gwq5gu8zmci7">proj3_grades!$E$7</definedName>
    <definedName name="i1romxsqk459">#REF!</definedName>
    <definedName name="jel4stvx44ox">#REF!</definedName>
    <definedName name="jgfwm6prjduv">proj3_grades!$G$24</definedName>
    <definedName name="jhsdbsn061xw">#REF!</definedName>
    <definedName name="jkgm2tj8w185">proj3_grades!$I$27</definedName>
    <definedName name="jubf808y3cjc">proj3_grades!$H$10</definedName>
    <definedName name="k4evx2rjvwsq">#REF!</definedName>
    <definedName name="kgaqiv95qvaq">proj3_grades!$I$10</definedName>
    <definedName name="khq8vw1cmy9k">proj3_grades!$F$4</definedName>
    <definedName name="kky5wkiquzdy">proj3_grades!$I$24</definedName>
    <definedName name="kpip0vktivgs">#REF!</definedName>
    <definedName name="krhxsvct1qhy">proj3_grades!$D$10</definedName>
    <definedName name="l0o2c1rcjouv">#REF!</definedName>
    <definedName name="lumol8uh8qul">#REF!</definedName>
    <definedName name="lvij9jnhvjym">#REF!</definedName>
    <definedName name="lyzv2pn0r6tx">#REF!</definedName>
    <definedName name="m367o85mytpe">proj3_grades!$I$27</definedName>
    <definedName name="ma3yd77t73x0">#REF!</definedName>
    <definedName name="mp1jknpw5ii4">proj3_grades!$H$27</definedName>
    <definedName name="n0kpr953oklq">proj3_grades!$D$4</definedName>
    <definedName name="n341cf83edgh">proj3_grades!$I$27</definedName>
    <definedName name="nad6d0poc5mg">#REF!</definedName>
    <definedName name="o0zeuka4jzmb">#REF!</definedName>
    <definedName name="obkjfejryiuk">#REF!</definedName>
    <definedName name="ohjo4zxbq0k3">proj3_grades!$H$27</definedName>
    <definedName name="oq2mb11084bu">proj3_grades!$I$27</definedName>
    <definedName name="pnavfmdxoag7">proj3_grades!$I$22</definedName>
    <definedName name="ptaqheaqyt18">#REF!</definedName>
    <definedName name="q88xi2rl8uet">#REF!</definedName>
    <definedName name="qjvrmnw8lblt">proj3_grades!$G$10</definedName>
    <definedName name="qodqmc9oit3g">#REF!</definedName>
    <definedName name="rulr69xmto3e">proj3_grades!$G$22</definedName>
    <definedName name="senmbstp3by6">proj3_grades!$D$13</definedName>
    <definedName name="srsqn94fehs2">#REF!</definedName>
    <definedName name="sz0x6jia708n">proj3_grades!$C$4</definedName>
    <definedName name="t2fzhelcme9p">proj3_grades!$F$10</definedName>
    <definedName name="t6d4wapfpyvd">proj3_grades!$D$27</definedName>
    <definedName name="tua669qlzbpo">proj3_grades!$F$30</definedName>
    <definedName name="u424k7rpyflj">#REF!</definedName>
    <definedName name="uapa9l43ozry">#REF!</definedName>
    <definedName name="vdqb5fujlhf5">#REF!</definedName>
    <definedName name="vnnl7t6gyvqv">#REF!</definedName>
    <definedName name="vx8b94q5acbd">proj3_grades!$C$10</definedName>
    <definedName name="wk5bbe7xi8ez">#REF!</definedName>
    <definedName name="x3ebpqys63xp">proj3_grades!$J$10</definedName>
    <definedName name="xfhiviu6z4dt">proj3_grades!$E$27</definedName>
    <definedName name="xkh7xlj6zgqo">proj3_grades!$I$10</definedName>
    <definedName name="xv2ce8t20ouk">#REF!</definedName>
    <definedName name="xw19x6smjl0h">proj3_grades!$G$30</definedName>
    <definedName name="yjdxivp8lu1y">#REF!</definedName>
    <definedName name="yq4u0gdvr6fe">proj3_grades!$E$7</definedName>
    <definedName name="z2cpnvyd2gpn">proj3_grades!$J$13</definedName>
  </definedNames>
  <calcPr calcId="152511"/>
</workbook>
</file>

<file path=xl/calcChain.xml><?xml version="1.0" encoding="utf-8"?>
<calcChain xmlns="http://schemas.openxmlformats.org/spreadsheetml/2006/main">
  <c r="I37" i="1" l="1"/>
  <c r="H37" i="1"/>
  <c r="E37" i="1"/>
  <c r="C37" i="1"/>
  <c r="I36" i="1"/>
  <c r="H36" i="1"/>
  <c r="E36" i="1"/>
  <c r="C36" i="1"/>
  <c r="I35" i="1"/>
  <c r="H35" i="1"/>
  <c r="G35" i="1"/>
  <c r="E35" i="1"/>
  <c r="C35" i="1" s="1"/>
  <c r="I34" i="1"/>
  <c r="H34" i="1"/>
  <c r="G34" i="1"/>
  <c r="E34" i="1"/>
  <c r="I33" i="1"/>
  <c r="H33" i="1"/>
  <c r="G33" i="1"/>
  <c r="E33" i="1"/>
  <c r="C32" i="1"/>
  <c r="C31" i="1"/>
  <c r="C30" i="1"/>
  <c r="I29" i="1"/>
  <c r="H29" i="1"/>
  <c r="G29" i="1"/>
  <c r="E29" i="1"/>
  <c r="I28" i="1"/>
  <c r="H28" i="1"/>
  <c r="G28" i="1"/>
  <c r="E28" i="1"/>
  <c r="C28" i="1"/>
  <c r="I27" i="1"/>
  <c r="H27" i="1"/>
  <c r="G27" i="1"/>
  <c r="E27" i="1"/>
  <c r="C27" i="1" s="1"/>
  <c r="I26" i="1"/>
  <c r="H26" i="1"/>
  <c r="G26" i="1"/>
  <c r="E26" i="1"/>
  <c r="C26" i="1" s="1"/>
  <c r="I25" i="1"/>
  <c r="H25" i="1"/>
  <c r="G25" i="1"/>
  <c r="E25" i="1"/>
  <c r="I24" i="1"/>
  <c r="E24" i="1"/>
  <c r="C24" i="1" s="1"/>
  <c r="I23" i="1"/>
  <c r="E23" i="1"/>
  <c r="C23" i="1" s="1"/>
  <c r="I22" i="1"/>
  <c r="E22" i="1"/>
  <c r="C22" i="1"/>
  <c r="I21" i="1"/>
  <c r="H21" i="1"/>
  <c r="G21" i="1"/>
  <c r="E21" i="1"/>
  <c r="I20" i="1"/>
  <c r="H20" i="1"/>
  <c r="G20" i="1"/>
  <c r="E20" i="1"/>
  <c r="I19" i="1"/>
  <c r="H19" i="1"/>
  <c r="G19" i="1"/>
  <c r="E19" i="1"/>
  <c r="I18" i="1"/>
  <c r="H18" i="1"/>
  <c r="G18" i="1"/>
  <c r="E18" i="1"/>
  <c r="C18" i="1"/>
  <c r="I17" i="1"/>
  <c r="H17" i="1"/>
  <c r="G17" i="1"/>
  <c r="E17" i="1"/>
  <c r="C17" i="1" s="1"/>
  <c r="I16" i="1"/>
  <c r="H16" i="1"/>
  <c r="G16" i="1"/>
  <c r="E16" i="1"/>
  <c r="C16" i="1" s="1"/>
  <c r="H15" i="1"/>
  <c r="E15" i="1"/>
  <c r="C15" i="1" s="1"/>
  <c r="H14" i="1"/>
  <c r="E14" i="1"/>
  <c r="C14" i="1" s="1"/>
  <c r="H13" i="1"/>
  <c r="E13" i="1"/>
  <c r="C13" i="1"/>
  <c r="H12" i="1"/>
  <c r="G12" i="1"/>
  <c r="F12" i="1"/>
  <c r="E12" i="1"/>
  <c r="H11" i="1"/>
  <c r="G11" i="1"/>
  <c r="F11" i="1"/>
  <c r="E11" i="1"/>
  <c r="H10" i="1"/>
  <c r="G10" i="1"/>
  <c r="F10" i="1"/>
  <c r="E10" i="1"/>
  <c r="I9" i="1"/>
  <c r="H9" i="1"/>
  <c r="G9" i="1"/>
  <c r="F9" i="1"/>
  <c r="E9" i="1"/>
  <c r="I8" i="1"/>
  <c r="H8" i="1"/>
  <c r="G8" i="1"/>
  <c r="F8" i="1"/>
  <c r="E8" i="1"/>
  <c r="I7" i="1"/>
  <c r="H7" i="1"/>
  <c r="G7" i="1"/>
  <c r="F7" i="1"/>
  <c r="E7" i="1"/>
  <c r="C6" i="1"/>
  <c r="C5" i="1"/>
  <c r="C4" i="1"/>
  <c r="C12" i="1" l="1"/>
  <c r="C9" i="1"/>
  <c r="C7" i="1"/>
  <c r="C8" i="1"/>
  <c r="C25" i="1"/>
  <c r="C33" i="1"/>
  <c r="C21" i="1"/>
  <c r="C34" i="1"/>
  <c r="C20" i="1"/>
  <c r="C10" i="1"/>
  <c r="C11" i="1"/>
  <c r="C19" i="1"/>
  <c r="C29" i="1"/>
</calcChain>
</file>

<file path=xl/comments1.xml><?xml version="1.0" encoding="utf-8"?>
<comments xmlns="http://schemas.openxmlformats.org/spreadsheetml/2006/main">
  <authors>
    <author/>
  </authors>
  <commentList>
    <comment ref="E7" authorId="0" shapeId="0">
      <text>
        <r>
          <rPr>
            <sz val="10"/>
            <color rgb="FF000000"/>
            <rFont val="Arial"/>
            <family val="2"/>
            <charset val="161"/>
          </rPr>
          <t>Στην slob_alloc() η λογική σας είναι σωστή σε μεγάλο βαθμό αλλά έχετε ένα σοβαρό λάθος που αναγκάζει τον αλγόριθμό σας να μην εκτελέσει ποτέ best-fit. Δέχεστε ένα block όταν δεν είναι δυνατόν να γίνει το allocation. Αυτό έχει ως συνέπεια την κάθε κλήση της slob_alloc() να ζητά μία νέα σελίδα μέσω της slob_new_pages().</t>
        </r>
      </text>
    </comment>
    <comment ref="F7" authorId="0" shapeId="0">
      <text>
        <r>
          <rPr>
            <sz val="10"/>
            <color rgb="FF000000"/>
            <rFont val="Arial"/>
            <family val="2"/>
            <charset val="161"/>
          </rPr>
          <t>Λάθος αρχικοποίηση του min_avail_size δεν σας εγκυάται κανείς ότι το πρώτο block είναι αρκετά μεγάλο για να εξυπηρετήσει το memory request</t>
        </r>
      </text>
    </comment>
    <comment ref="G7" authorId="0" shapeId="0">
      <text>
        <r>
          <rPr>
            <sz val="10"/>
            <color rgb="FF000000"/>
            <rFont val="Arial"/>
            <family val="2"/>
            <charset val="161"/>
          </rPr>
          <t>Δεν κάνετε το print_iter 0 ποτέ και διατρέχετε τον κίνδυνο να πάθει overflow. Επίσης αφαιρείτε το "delta" στην τιμή που εκτυπώνετε για το μέγεθος του candidate block.</t>
        </r>
      </text>
    </comment>
    <comment ref="H7" authorId="0" shapeId="0">
      <text>
        <r>
          <rPr>
            <sz val="10"/>
            <color rgb="FF000000"/>
            <rFont val="Arial"/>
            <family val="2"/>
            <charset val="161"/>
          </rPr>
          <t>Κάνετε πρόσθεση της ελεύθερης μνήμης χωρίς όμως να κάνετε και αρχικοποίηση σε 0 του αθροίσματος. Δεν παίρνετε υπόψιν σας μέσα στην slob_new_pages()/slob_free_pages() ότι μπορεί να δεσμευθούν/αποδεσμευθούν πολλαπλές σελίδες</t>
        </r>
      </text>
    </comment>
    <comment ref="I7" authorId="0" shapeId="0">
      <text>
        <r>
          <rPr>
            <sz val="10"/>
            <color rgb="FF000000"/>
            <rFont val="Arial"/>
            <family val="2"/>
            <charset val="161"/>
          </rPr>
          <t>Τo best-fit του slob_alloc σας καταστρέφει τον memory allocator και αυτός είναι ο λόγος που δεν σας δουλεύει το μηχάνημα</t>
        </r>
      </text>
    </comment>
    <comment ref="E10" authorId="0" shapeId="0">
      <text>
        <r>
          <rPr>
            <sz val="10"/>
            <color rgb="FF000000"/>
            <rFont val="Arial"/>
            <family val="2"/>
            <charset val="161"/>
          </rPr>
          <t>Η χρήση μαγικών αριθμών (BESTPAGESIZE) είναι κακή πρακτική. Θα μπορούσατε να χρησιμοποιήσετε τον μεγαλύτερο μη προσημασμένο ακέραιο. Έχετε βάλει τον κώδικα της slob_page_alloc μέσα στην slob_alloc, αφού βρείτε το καλύτερο block τότε πρακτικά ξαναεκτελείτε την slob_page_alloc().
Υπολογίζετε λάθος το diff. Είναι diff = avail - (SLOB_UNITS(size)+delta);</t>
        </r>
      </text>
    </comment>
    <comment ref="H10" authorId="0" shapeId="0">
      <text>
        <r>
          <rPr>
            <sz val="10"/>
            <color rgb="FF000000"/>
            <rFont val="Arial"/>
            <family val="2"/>
            <charset val="161"/>
          </rPr>
          <t>Δεν παίρνετε υπόψιν σας μέσα στην slob_new_pages()/slob_free_pages() ότι μπορεί να δεσμευθούν/αποδεσμευθούν πολλαπλές σελίδες</t>
        </r>
      </text>
    </comment>
    <comment ref="E13" authorId="0" shapeId="0">
      <text>
        <r>
          <rPr>
            <sz val="10"/>
            <color rgb="FF000000"/>
            <rFont val="Arial"/>
            <family val="2"/>
            <charset val="161"/>
          </rPr>
          <t>Η χρήση μαγικών αριθμών (MAXPAGESIZE) είναι κακή πρακτική. Θα μπορούσατε να χρησιμοποιήσετε τον μεγαλύτερο μη προσημασμένο ακέραιο. Έχετε βάλει τον κώδικα της slob_page_alloc μέσα στην slob_alloc, αφού βρείτε το καλύτερο block τότε πρακτικά ξαναεκτελείτε την slob_page_alloc().</t>
        </r>
      </text>
    </comment>
    <comment ref="H13" authorId="0" shapeId="0">
      <text>
        <r>
          <rPr>
            <sz val="10"/>
            <color rgb="FF000000"/>
            <rFont val="Arial"/>
            <family val="2"/>
            <charset val="161"/>
          </rPr>
          <t>Δεν παίρνετε υπόψιν σας μέσα στην slob_new_pages()/slob_free_pages() ότι μπορεί να δεσμευθούν/αποδεσμευθούν πολλαπλές σελίδες</t>
        </r>
      </text>
    </comment>
    <comment ref="E16" authorId="0" shapeId="0">
      <text>
        <r>
          <rPr>
            <sz val="10"/>
            <color rgb="FF000000"/>
            <rFont val="Arial"/>
            <family val="2"/>
            <charset val="161"/>
          </rPr>
          <t>Έχετε βάλει τον κώδικα της slob_page_alloc μέσα στην slob_alloc, αφού βρείτε το καλύτερο block τότε πρακτικά ξαναεκτελείτε την slob_page_alloc().</t>
        </r>
      </text>
    </comment>
    <comment ref="G16" authorId="0" shapeId="0">
      <text>
        <r>
          <rPr>
            <sz val="10"/>
            <color rgb="FF000000"/>
            <rFont val="Arial"/>
            <family val="2"/>
            <charset val="161"/>
          </rPr>
          <t>Λάθος ανανέωση του μετρητή για την εκτύπωση</t>
        </r>
      </text>
    </comment>
    <comment ref="H16" authorId="0" shapeId="0">
      <text>
        <r>
          <rPr>
            <sz val="10"/>
            <color rgb="FF000000"/>
            <rFont val="Arial"/>
            <family val="2"/>
            <charset val="161"/>
          </rPr>
          <t>Υπολογίζετε την ελεύθερη μνήμη πριν κάνετε δέσμευση μέσα στην slob_alloc().
Δεν παίρνετε υπόψιν σας μέσα στην slob_new_pages()/slob_free_pages() ότι μπορεί να δεσμευθούν/αποδεσμευθούν πολλαπλές σελίδες</t>
        </r>
      </text>
    </comment>
    <comment ref="I16" authorId="0" shapeId="0">
      <text>
        <r>
          <rPr>
            <sz val="10"/>
            <color rgb="FF000000"/>
            <rFont val="Arial"/>
            <family val="2"/>
            <charset val="161"/>
          </rPr>
          <t>Ελλειπές report</t>
        </r>
      </text>
    </comment>
    <comment ref="E19" authorId="0" shapeId="0">
      <text>
        <r>
          <rPr>
            <sz val="10"/>
            <color rgb="FF000000"/>
            <rFont val="Arial"/>
            <family val="2"/>
            <charset val="161"/>
          </rPr>
          <t>Έχετε βάλει τον κώδικα της slob_page_alloc μέσα στην slob_alloc, αφού βρείτε το καλύτερο block τότε πρακτικά ξαναεκτελείτε την slob_page_alloc().</t>
        </r>
      </text>
    </comment>
    <comment ref="G19" authorId="0" shapeId="0">
      <text>
        <r>
          <rPr>
            <sz val="10"/>
            <color rgb="FF000000"/>
            <rFont val="Arial"/>
            <family val="2"/>
            <charset val="161"/>
          </rPr>
          <t>Λάθος ανανέωση του μετρητή για την εκτύπωση</t>
        </r>
      </text>
    </comment>
    <comment ref="H19" authorId="0" shapeId="0">
      <text>
        <r>
          <rPr>
            <sz val="10"/>
            <color rgb="FF000000"/>
            <rFont val="Arial"/>
            <family val="2"/>
            <charset val="161"/>
          </rPr>
          <t>Υπολογίζετε την ελεύθερη μνήμη πριν κάνετε δέσμευση μέσα στην slob_alloc().
Δεν παίρνετε υπόψιν σας μέσα στην slob_new_pages()/slob_free_pages() ότι μπορεί να δεσμευθούν/αποδεσμευθούν πολλαπλές σελίδες</t>
        </r>
      </text>
    </comment>
    <comment ref="I19" authorId="0" shapeId="0">
      <text>
        <r>
          <rPr>
            <sz val="10"/>
            <color rgb="FF000000"/>
            <rFont val="Arial"/>
            <family val="2"/>
            <charset val="161"/>
          </rPr>
          <t>Ελλειπές report</t>
        </r>
      </text>
    </comment>
    <comment ref="E22" authorId="0" shapeId="0">
      <text>
        <r>
          <rPr>
            <sz val="10"/>
            <color rgb="FF000000"/>
            <rFont val="Arial"/>
            <family val="2"/>
            <charset val="161"/>
          </rPr>
          <t>Έχετε βάλει τον κώδικα της slob_page_alloc μέσα στην slob_alloc, αφού βρείτε το καλύτερο block τότε πρακτικά ξαναεκτελείτε την slob_page_alloc().</t>
        </r>
      </text>
    </comment>
    <comment ref="I22" authorId="0" shapeId="0">
      <text>
        <r>
          <rPr>
            <sz val="10"/>
            <color rgb="FF000000"/>
            <rFont val="Arial"/>
            <family val="2"/>
            <charset val="161"/>
          </rPr>
          <t>Ελλειπές report</t>
        </r>
      </text>
    </comment>
    <comment ref="E25" authorId="0" shapeId="0">
      <text>
        <r>
          <rPr>
            <sz val="10"/>
            <color rgb="FF000000"/>
            <rFont val="Arial"/>
            <family val="2"/>
            <charset val="161"/>
          </rPr>
          <t>Μπορεί να χρειαστεί να δοκιμάσετε πολλαπλά pages το να θυμάστε το προηγούμενο που δοκιμάσατε δεν είναι αρκετό.</t>
        </r>
      </text>
    </comment>
    <comment ref="G25" authorId="0" shapeId="0">
      <text>
        <r>
          <rPr>
            <sz val="10"/>
            <color rgb="FF000000"/>
            <rFont val="Arial"/>
            <family val="2"/>
            <charset val="161"/>
          </rPr>
          <t>Λάθος ανανέωση του μετρητή για την εκτύπωση</t>
        </r>
      </text>
    </comment>
    <comment ref="H25" authorId="0" shapeId="0">
      <text>
        <r>
          <rPr>
            <sz val="10"/>
            <color rgb="FF000000"/>
            <rFont val="Arial"/>
            <family val="2"/>
            <charset val="161"/>
          </rPr>
          <t>Δεν έγινε</t>
        </r>
      </text>
    </comment>
    <comment ref="I25" authorId="0" shapeId="0">
      <text>
        <r>
          <rPr>
            <sz val="10"/>
            <color rgb="FF000000"/>
            <rFont val="Arial"/>
            <family val="2"/>
            <charset val="161"/>
          </rPr>
          <t>Ελλειπές report</t>
        </r>
      </text>
    </comment>
    <comment ref="E27" authorId="0" shapeId="0">
      <text>
        <r>
          <rPr>
            <sz val="10"/>
            <color rgb="FF000000"/>
            <rFont val="Arial"/>
            <family val="2"/>
            <charset val="161"/>
          </rPr>
          <t>Η slob_page_find() κάνει τα πράγματα περίεργα μιας και δεν κάνετε σωστό best-fit. Από τα αποτελέσματα φαίνεται πως οδηγείστε σε συμπεριφορά ίδια της next-fit/first-fit</t>
        </r>
      </text>
    </comment>
    <comment ref="H27" authorId="0" shapeId="0">
      <text>
        <r>
          <rPr>
            <sz val="10"/>
            <color rgb="FF000000"/>
            <rFont val="Arial"/>
            <family val="2"/>
            <charset val="161"/>
          </rPr>
          <t>Υπολογίζετε την ελεύθερη μνήμη πριν κάνετε δέσμευση μέσα στην slob_alloc().</t>
        </r>
      </text>
    </comment>
    <comment ref="I27" authorId="0" shapeId="0">
      <text>
        <r>
          <rPr>
            <sz val="10"/>
            <color rgb="FF000000"/>
            <rFont val="Arial"/>
            <family val="2"/>
            <charset val="161"/>
          </rPr>
          <t>Ελλειπές report</t>
        </r>
      </text>
    </comment>
    <comment ref="E33" authorId="0" shapeId="0">
      <text>
        <r>
          <rPr>
            <sz val="10"/>
            <color rgb="FF000000"/>
            <rFont val="Arial"/>
            <family val="2"/>
            <charset val="161"/>
          </rPr>
          <t>Η slob_find_page_alloc() κάνει τα πράγματα περίεργα μιας και δεν κάνετε σωστό best-fit. Αν τρέχατε πειράματα περιμένω πως θα οδηγούσασταν σε συμπεριφορά ίδια της next-fit/first-fit</t>
        </r>
      </text>
    </comment>
    <comment ref="G33" authorId="0" shapeId="0">
      <text>
        <r>
          <rPr>
            <sz val="10"/>
            <color rgb="FF000000"/>
            <rFont val="Arial"/>
            <family val="2"/>
            <charset val="161"/>
          </rPr>
          <t>Λάθος ανανέωση του μετρητή για την εκτύπωση</t>
        </r>
      </text>
    </comment>
    <comment ref="H33" authorId="0" shapeId="0">
      <text>
        <r>
          <rPr>
            <sz val="10"/>
            <color rgb="FF000000"/>
            <rFont val="Arial"/>
            <family val="2"/>
            <charset val="161"/>
          </rPr>
          <t>Δεν παίρνετε υπόψιν σας μέσα στην slob_new_pages()/slob_free_pages() ότι μπορεί να δεσμευθούν/αποδεσμευθούν πολλαπλές σελίδες. Λάθος ανανέωση του mem_used</t>
        </r>
      </text>
    </comment>
    <comment ref="I33" authorId="0" shapeId="0">
      <text>
        <r>
          <rPr>
            <sz val="10"/>
            <color rgb="FF000000"/>
            <rFont val="Arial"/>
            <family val="2"/>
            <charset val="161"/>
          </rPr>
          <t>Ελλειπές report</t>
        </r>
      </text>
    </comment>
    <comment ref="E36" authorId="0" shapeId="0">
      <text>
        <r>
          <rPr>
            <sz val="10"/>
            <color rgb="FF000000"/>
            <rFont val="Arial"/>
            <family val="2"/>
            <charset val="161"/>
          </rPr>
          <t>Έχετε βάλει τον κώδικα της slob_page_alloc μέσα στην slob_alloc, αφού βρείτε το καλύτερο block τότε πρακτικά ξαναεκτελείτε την slob_page_alloc().</t>
        </r>
      </text>
    </comment>
    <comment ref="H36" authorId="0" shapeId="0">
      <text>
        <r>
          <rPr>
            <sz val="10"/>
            <color rgb="FF000000"/>
            <rFont val="Arial"/>
            <family val="2"/>
            <charset val="161"/>
          </rPr>
          <t>Δεν παίρνετε υπόψιν σας μέσα στην slob_new_pages()/slob_free_pages() ότι μπορεί να δεσμευθούν/αποδεσμευθούν πολλαπλές σελίδες. Λάθος ανανέωση του mem_used</t>
        </r>
      </text>
    </comment>
    <comment ref="I36" authorId="0" shapeId="0">
      <text>
        <r>
          <rPr>
            <sz val="10"/>
            <color rgb="FF000000"/>
            <rFont val="Arial"/>
            <family val="2"/>
            <charset val="161"/>
          </rPr>
          <t>Ελλειπές report</t>
        </r>
      </text>
    </comment>
  </commentList>
</comments>
</file>

<file path=xl/sharedStrings.xml><?xml version="1.0" encoding="utf-8"?>
<sst xmlns="http://schemas.openxmlformats.org/spreadsheetml/2006/main" count="22" uniqueCount="22">
  <si>
    <t>update counter: 35
1. μέγεθος αίτησης: 20
2. μεγέθη free blocks: 25
3. μέγεθος επιλεγμένου block:20</t>
  </si>
  <si>
    <t>total_alloc_mem
total_free_mem
init: 25
calc:75</t>
  </si>
  <si>
    <t>slob_page_alloc results: 25
syscall results: 25
Analysis: 50</t>
  </si>
  <si>
    <t>ΟΜΑΔΑ</t>
  </si>
  <si>
    <t>AEM</t>
  </si>
  <si>
    <t>TOTAL</t>
  </si>
  <si>
    <t>#ifdef</t>
  </si>
  <si>
    <t>Best fit page
slob_alloc</t>
  </si>
  <si>
    <t>Best fit block
within a page
slob_page_alloc</t>
  </si>
  <si>
    <t>stats</t>
  </si>
  <si>
    <t>system calls</t>
  </si>
  <si>
    <t>Benchmark
&amp; Analysis</t>
  </si>
  <si>
    <t>Penalties</t>
  </si>
  <si>
    <t>1724 </t>
  </si>
  <si>
    <t>1745 </t>
  </si>
  <si>
    <t>1832 </t>
  </si>
  <si>
    <t>1985 </t>
  </si>
  <si>
    <t>1950 </t>
  </si>
  <si>
    <t>1339 </t>
  </si>
  <si>
    <t>1932 </t>
  </si>
  <si>
    <t>1960 </t>
  </si>
  <si>
    <t>1965 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</si>
</sst>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;[Red]&quot;-&quot;[$$-409]#,##0.00"/>
  </numFmts>
  <fonts count="8">
    <font>
      <sz val="11"/>
      <color rgb="FF000000"/>
      <name val="Arial"/>
      <family val="2"/>
      <charset val="161"/>
    </font>
    <font>
      <b/>
      <i/>
      <sz val="16"/>
      <color rgb="FF000000"/>
      <name val="Arial"/>
      <family val="2"/>
      <charset val="161"/>
    </font>
    <font>
      <b/>
      <i/>
      <u/>
      <sz val="11"/>
      <color rgb="FF000000"/>
      <name val="Arial"/>
      <family val="2"/>
      <charset val="161"/>
    </font>
    <font>
      <sz val="11"/>
      <color rgb="FF000000"/>
      <name val="Cambria"/>
      <family val="1"/>
      <charset val="161"/>
    </font>
    <font>
      <sz val="10"/>
      <color rgb="FF000000"/>
      <name val="Cambria"/>
      <family val="1"/>
      <charset val="161"/>
    </font>
    <font>
      <sz val="10"/>
      <color rgb="FF000000"/>
      <name val="Arial"/>
      <family val="2"/>
      <charset val="161"/>
    </font>
    <font>
      <sz val="11"/>
      <color rgb="FF222222"/>
      <name val="Arial"/>
      <family val="2"/>
      <charset val="161"/>
    </font>
    <font>
      <u/>
      <sz val="11"/>
      <color rgb="FF000000"/>
      <name val="'Arial'"/>
      <charset val="161"/>
    </font>
  </fonts>
  <fills count="8">
    <fill>
      <patternFill patternType="none"/>
    </fill>
    <fill>
      <patternFill patternType="gray125"/>
    </fill>
    <fill>
      <patternFill patternType="solid">
        <fgColor rgb="FFFFD320"/>
        <bgColor rgb="FFFFD320"/>
      </patternFill>
    </fill>
    <fill>
      <patternFill patternType="solid">
        <fgColor rgb="FFCCCCFF"/>
        <bgColor rgb="FFCCCCFF"/>
      </patternFill>
    </fill>
    <fill>
      <patternFill patternType="solid">
        <fgColor rgb="FF83CAFF"/>
        <bgColor rgb="FF83CAFF"/>
      </patternFill>
    </fill>
    <fill>
      <patternFill patternType="solid">
        <fgColor rgb="FFCC4125"/>
        <bgColor rgb="FFCC4125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42">
    <xf numFmtId="0" fontId="0" fillId="0" borderId="0" xfId="0"/>
    <xf numFmtId="0" fontId="3" fillId="0" borderId="0" xfId="0" applyFont="1" applyAlignment="1">
      <alignment wrapText="1"/>
    </xf>
    <xf numFmtId="2" fontId="4" fillId="0" borderId="1" xfId="0" applyNumberFormat="1" applyFont="1" applyBorder="1" applyAlignment="1">
      <alignment horizontal="center" wrapText="1"/>
    </xf>
    <xf numFmtId="2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0" fillId="0" borderId="6" xfId="0" applyFont="1" applyBorder="1" applyAlignment="1">
      <alignment horizontal="center"/>
    </xf>
    <xf numFmtId="0" fontId="4" fillId="6" borderId="0" xfId="0" applyFont="1" applyFill="1" applyAlignment="1">
      <alignment horizontal="center" vertical="center" wrapText="1"/>
    </xf>
    <xf numFmtId="0" fontId="0" fillId="0" borderId="7" xfId="0" applyFont="1" applyBorder="1" applyAlignment="1">
      <alignment horizontal="center"/>
    </xf>
    <xf numFmtId="0" fontId="4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6" fillId="7" borderId="6" xfId="0" applyFont="1" applyFill="1" applyBorder="1" applyAlignment="1">
      <alignment horizontal="center" wrapText="1"/>
    </xf>
    <xf numFmtId="0" fontId="6" fillId="7" borderId="7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0" fillId="0" borderId="6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0" fillId="0" borderId="9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0" fillId="0" borderId="9" xfId="0" applyFont="1" applyBorder="1" applyAlignment="1">
      <alignment horizontal="center"/>
    </xf>
    <xf numFmtId="0" fontId="4" fillId="6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7"/>
  <sheetViews>
    <sheetView tabSelected="1" topLeftCell="A2" workbookViewId="0">
      <selection activeCell="A29" sqref="A29"/>
    </sheetView>
  </sheetViews>
  <sheetFormatPr defaultRowHeight="12.75" customHeight="1"/>
  <cols>
    <col min="1" max="1" width="7.3984375" customWidth="1"/>
    <col min="2" max="2" width="4.796875" customWidth="1"/>
    <col min="3" max="3" width="10.09765625" customWidth="1"/>
    <col min="4" max="4" width="16" customWidth="1"/>
    <col min="5" max="5" width="18.69921875" customWidth="1"/>
    <col min="6" max="6" width="14.09765625" customWidth="1"/>
    <col min="7" max="7" width="20.59765625" customWidth="1"/>
    <col min="8" max="8" width="20.796875" customWidth="1"/>
    <col min="9" max="9" width="23.09765625" customWidth="1"/>
    <col min="10" max="10" width="10.09765625" customWidth="1"/>
    <col min="11" max="11" width="53.19921875" customWidth="1"/>
    <col min="12" max="1023" width="12" customWidth="1"/>
  </cols>
  <sheetData>
    <row r="1" spans="1:11" ht="13.5" hidden="1" customHeight="1">
      <c r="A1" s="1"/>
      <c r="B1" s="1"/>
      <c r="C1" s="1"/>
      <c r="D1" s="2">
        <v>0.05</v>
      </c>
      <c r="E1" s="3">
        <v>0.27500000000000002</v>
      </c>
      <c r="F1" s="3">
        <v>0.27500000000000002</v>
      </c>
      <c r="G1" s="3">
        <v>0.15</v>
      </c>
      <c r="H1" s="3">
        <v>0.1</v>
      </c>
      <c r="I1" s="3">
        <v>0.15</v>
      </c>
      <c r="J1" s="1"/>
      <c r="K1" s="1"/>
    </row>
    <row r="2" spans="1:11" ht="71.400000000000006" customHeight="1">
      <c r="A2" s="1"/>
      <c r="B2" s="1"/>
      <c r="C2" s="4"/>
      <c r="G2" s="3" t="s">
        <v>0</v>
      </c>
      <c r="H2" s="3" t="s">
        <v>1</v>
      </c>
      <c r="I2" s="3" t="s">
        <v>2</v>
      </c>
      <c r="J2" s="5"/>
      <c r="K2" s="1"/>
    </row>
    <row r="3" spans="1:11" ht="45" customHeight="1">
      <c r="A3" s="7" t="s">
        <v>3</v>
      </c>
      <c r="B3" s="8" t="s">
        <v>4</v>
      </c>
      <c r="C3" s="9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  <c r="K3" s="1"/>
    </row>
    <row r="4" spans="1:11" ht="15.75" customHeight="1">
      <c r="A4" s="23">
        <v>1</v>
      </c>
      <c r="B4" s="23" t="s">
        <v>13</v>
      </c>
      <c r="C4" s="30">
        <f>(D4*$D$1+F4*$E$1+F4*$F$1+G4*$G$1+H4*$H$1+I4*$I$1)*(100-J4)/100</f>
        <v>0</v>
      </c>
      <c r="D4" s="31"/>
      <c r="E4" s="32"/>
      <c r="F4" s="31"/>
      <c r="G4" s="31"/>
      <c r="H4" s="31"/>
      <c r="I4" s="30"/>
      <c r="J4" s="27"/>
      <c r="K4" s="25"/>
    </row>
    <row r="5" spans="1:11" ht="13.8">
      <c r="A5" s="28">
        <v>1</v>
      </c>
      <c r="B5" s="28" t="s">
        <v>14</v>
      </c>
      <c r="C5" s="30">
        <f>(D5*$D$1+F5*$E$1+F5*$F$1+G5*$G$1+H5*$H$1+I5*$I$1)*(100-J5)/100</f>
        <v>0</v>
      </c>
      <c r="D5" s="31"/>
      <c r="E5" s="32"/>
      <c r="F5" s="31"/>
      <c r="G5" s="31"/>
      <c r="H5" s="31"/>
      <c r="I5" s="30"/>
      <c r="J5" s="25"/>
      <c r="K5" s="27"/>
    </row>
    <row r="6" spans="1:11" ht="13.8">
      <c r="A6" s="33">
        <v>1</v>
      </c>
      <c r="B6" s="33" t="s">
        <v>15</v>
      </c>
      <c r="C6" s="34">
        <f>(D6*$D$1+F6*$E$1+F6*$F$1+G6*$G$1+H6*$H$1+I6*$I$1)*(100-J6)/100</f>
        <v>0</v>
      </c>
      <c r="D6" s="35"/>
      <c r="E6" s="36"/>
      <c r="F6" s="35"/>
      <c r="G6" s="35"/>
      <c r="H6" s="35"/>
      <c r="I6" s="34"/>
      <c r="J6" s="24"/>
      <c r="K6" s="27"/>
    </row>
    <row r="7" spans="1:11" ht="13.8">
      <c r="A7" s="12">
        <v>2</v>
      </c>
      <c r="B7" s="12">
        <v>1382</v>
      </c>
      <c r="C7" s="13">
        <f t="shared" ref="C7:C37" si="0">(D7*$D$1+E7*$E$1+F7*$F$1+G7*$G$1+H7*$H$1+I7*$I$1)*(100-J7)/100</f>
        <v>56.424999999999997</v>
      </c>
      <c r="D7" s="6">
        <v>100</v>
      </c>
      <c r="E7" s="6">
        <f>100-60</f>
        <v>40</v>
      </c>
      <c r="F7" s="6">
        <f>100-25</f>
        <v>75</v>
      </c>
      <c r="G7" s="6">
        <f>(35-5)+20+(25-5)+20</f>
        <v>90</v>
      </c>
      <c r="H7" s="6">
        <f>25+(0+38)</f>
        <v>63</v>
      </c>
      <c r="I7" s="6">
        <f>0</f>
        <v>0</v>
      </c>
      <c r="J7" s="6"/>
      <c r="K7" s="1"/>
    </row>
    <row r="8" spans="1:11" ht="13.8">
      <c r="A8" s="12">
        <v>2</v>
      </c>
      <c r="B8" s="12">
        <v>2052</v>
      </c>
      <c r="C8" s="13">
        <f t="shared" si="0"/>
        <v>56.424999999999997</v>
      </c>
      <c r="D8" s="6">
        <v>100</v>
      </c>
      <c r="E8" s="6">
        <f>100-60</f>
        <v>40</v>
      </c>
      <c r="F8" s="6">
        <f>100-25</f>
        <v>75</v>
      </c>
      <c r="G8" s="6">
        <f>(35-5)+20+(25-5)+20</f>
        <v>90</v>
      </c>
      <c r="H8" s="6">
        <f>25+(0+38)</f>
        <v>63</v>
      </c>
      <c r="I8" s="6">
        <f>0</f>
        <v>0</v>
      </c>
      <c r="J8" s="6"/>
      <c r="K8" s="1"/>
    </row>
    <row r="9" spans="1:11" ht="13.8">
      <c r="A9" s="14">
        <v>2</v>
      </c>
      <c r="B9" s="14">
        <v>2001</v>
      </c>
      <c r="C9" s="15">
        <f t="shared" si="0"/>
        <v>56.424999999999997</v>
      </c>
      <c r="D9" s="16">
        <v>100</v>
      </c>
      <c r="E9" s="16">
        <f>100-60</f>
        <v>40</v>
      </c>
      <c r="F9" s="16">
        <f>100-25</f>
        <v>75</v>
      </c>
      <c r="G9" s="16">
        <f>(35-5)+20+(25-5)+20</f>
        <v>90</v>
      </c>
      <c r="H9" s="16">
        <f>25+(0+38)</f>
        <v>63</v>
      </c>
      <c r="I9" s="16">
        <f>0</f>
        <v>0</v>
      </c>
      <c r="J9" s="6"/>
      <c r="K9" s="1"/>
    </row>
    <row r="10" spans="1:11" ht="13.8">
      <c r="A10" s="12">
        <v>3</v>
      </c>
      <c r="B10" s="12">
        <v>2012</v>
      </c>
      <c r="C10" s="13">
        <f t="shared" si="0"/>
        <v>85.75</v>
      </c>
      <c r="D10" s="6">
        <v>100</v>
      </c>
      <c r="E10" s="17">
        <f>100-25-25</f>
        <v>50</v>
      </c>
      <c r="F10" s="6">
        <f>100</f>
        <v>100</v>
      </c>
      <c r="G10" s="6">
        <f>100</f>
        <v>100</v>
      </c>
      <c r="H10" s="18">
        <f t="shared" ref="H10:H15" si="1">25+(75-5)</f>
        <v>95</v>
      </c>
      <c r="I10" s="6">
        <v>100</v>
      </c>
      <c r="J10" s="6"/>
      <c r="K10" s="1"/>
    </row>
    <row r="11" spans="1:11" ht="13.8">
      <c r="A11" s="12">
        <v>3</v>
      </c>
      <c r="B11" s="12">
        <v>2020</v>
      </c>
      <c r="C11" s="13">
        <f t="shared" si="0"/>
        <v>85.75</v>
      </c>
      <c r="D11" s="6">
        <v>100</v>
      </c>
      <c r="E11" s="17">
        <f>100-25-25</f>
        <v>50</v>
      </c>
      <c r="F11" s="6">
        <f>100</f>
        <v>100</v>
      </c>
      <c r="G11" s="6">
        <f>100</f>
        <v>100</v>
      </c>
      <c r="H11" s="18">
        <f t="shared" si="1"/>
        <v>95</v>
      </c>
      <c r="I11" s="6">
        <v>100</v>
      </c>
      <c r="J11" s="18"/>
      <c r="K11" s="1"/>
    </row>
    <row r="12" spans="1:11" ht="13.8">
      <c r="A12" s="14">
        <v>3</v>
      </c>
      <c r="B12" s="14">
        <v>2029</v>
      </c>
      <c r="C12" s="15">
        <f t="shared" si="0"/>
        <v>85.75</v>
      </c>
      <c r="D12" s="16">
        <v>100</v>
      </c>
      <c r="E12" s="19">
        <f>100-25-25</f>
        <v>50</v>
      </c>
      <c r="F12" s="16">
        <f>100</f>
        <v>100</v>
      </c>
      <c r="G12" s="16">
        <f>100</f>
        <v>100</v>
      </c>
      <c r="H12" s="20">
        <f t="shared" si="1"/>
        <v>95</v>
      </c>
      <c r="I12" s="16">
        <v>100</v>
      </c>
      <c r="J12" s="6"/>
      <c r="K12" s="1"/>
    </row>
    <row r="13" spans="1:11" ht="13.8">
      <c r="A13" s="12">
        <v>4</v>
      </c>
      <c r="B13" s="12">
        <v>1964</v>
      </c>
      <c r="C13" s="13">
        <f t="shared" si="0"/>
        <v>92.625</v>
      </c>
      <c r="D13" s="6">
        <v>100</v>
      </c>
      <c r="E13" s="17">
        <f t="shared" ref="E13:E26" si="2">100-25</f>
        <v>75</v>
      </c>
      <c r="F13" s="6">
        <v>100</v>
      </c>
      <c r="G13" s="18">
        <v>100</v>
      </c>
      <c r="H13" s="18">
        <f t="shared" si="1"/>
        <v>95</v>
      </c>
      <c r="I13" s="6">
        <v>100</v>
      </c>
      <c r="J13" s="6"/>
      <c r="K13" s="1"/>
    </row>
    <row r="14" spans="1:11" ht="13.8">
      <c r="A14" s="12">
        <v>4</v>
      </c>
      <c r="B14" s="12">
        <v>2041</v>
      </c>
      <c r="C14" s="13">
        <f t="shared" si="0"/>
        <v>92.625</v>
      </c>
      <c r="D14" s="6">
        <v>100</v>
      </c>
      <c r="E14" s="17">
        <f t="shared" si="2"/>
        <v>75</v>
      </c>
      <c r="F14" s="6">
        <v>100</v>
      </c>
      <c r="G14" s="18">
        <v>100</v>
      </c>
      <c r="H14" s="18">
        <f t="shared" si="1"/>
        <v>95</v>
      </c>
      <c r="I14" s="6">
        <v>100</v>
      </c>
      <c r="J14" s="18"/>
      <c r="K14" s="1"/>
    </row>
    <row r="15" spans="1:11" ht="13.8">
      <c r="A15" s="14">
        <v>4</v>
      </c>
      <c r="B15" s="14">
        <v>2075</v>
      </c>
      <c r="C15" s="15">
        <f t="shared" si="0"/>
        <v>92.625</v>
      </c>
      <c r="D15" s="16">
        <v>100</v>
      </c>
      <c r="E15" s="19">
        <f t="shared" si="2"/>
        <v>75</v>
      </c>
      <c r="F15" s="16">
        <v>100</v>
      </c>
      <c r="G15" s="20">
        <v>100</v>
      </c>
      <c r="H15" s="20">
        <f t="shared" si="1"/>
        <v>95</v>
      </c>
      <c r="I15" s="16">
        <v>100</v>
      </c>
      <c r="J15" s="6"/>
      <c r="K15" s="1"/>
    </row>
    <row r="16" spans="1:11" ht="13.8">
      <c r="A16" s="12">
        <v>5</v>
      </c>
      <c r="B16" s="12">
        <v>2034</v>
      </c>
      <c r="C16" s="13">
        <f t="shared" si="0"/>
        <v>75.875</v>
      </c>
      <c r="D16" s="6">
        <v>100</v>
      </c>
      <c r="E16" s="17">
        <f t="shared" si="2"/>
        <v>75</v>
      </c>
      <c r="F16" s="6">
        <v>100</v>
      </c>
      <c r="G16" s="6">
        <f t="shared" ref="G16:G21" si="3">(35-20)+20+25+20</f>
        <v>80</v>
      </c>
      <c r="H16" s="6">
        <f t="shared" ref="H16:H21" si="4">100-5-10</f>
        <v>85</v>
      </c>
      <c r="I16" s="6">
        <f t="shared" ref="I16:I29" si="5">0+0+15</f>
        <v>15</v>
      </c>
      <c r="J16" s="6"/>
      <c r="K16" s="1"/>
    </row>
    <row r="17" spans="1:11" ht="13.8">
      <c r="A17" s="12">
        <v>5</v>
      </c>
      <c r="B17" s="12">
        <v>1994</v>
      </c>
      <c r="C17" s="13">
        <f t="shared" si="0"/>
        <v>75.875</v>
      </c>
      <c r="D17" s="6">
        <v>100</v>
      </c>
      <c r="E17" s="17">
        <f t="shared" si="2"/>
        <v>75</v>
      </c>
      <c r="F17" s="6">
        <v>100</v>
      </c>
      <c r="G17" s="6">
        <f t="shared" si="3"/>
        <v>80</v>
      </c>
      <c r="H17" s="6">
        <f t="shared" si="4"/>
        <v>85</v>
      </c>
      <c r="I17" s="6">
        <f t="shared" si="5"/>
        <v>15</v>
      </c>
      <c r="J17" s="6"/>
      <c r="K17" s="1"/>
    </row>
    <row r="18" spans="1:11" ht="13.8">
      <c r="A18" s="14">
        <v>5</v>
      </c>
      <c r="B18" s="14">
        <v>1946</v>
      </c>
      <c r="C18" s="15">
        <f t="shared" si="0"/>
        <v>75.875</v>
      </c>
      <c r="D18" s="16">
        <v>100</v>
      </c>
      <c r="E18" s="19">
        <f t="shared" si="2"/>
        <v>75</v>
      </c>
      <c r="F18" s="16">
        <v>100</v>
      </c>
      <c r="G18" s="16">
        <f t="shared" si="3"/>
        <v>80</v>
      </c>
      <c r="H18" s="16">
        <f t="shared" si="4"/>
        <v>85</v>
      </c>
      <c r="I18" s="16">
        <f t="shared" si="5"/>
        <v>15</v>
      </c>
      <c r="J18" s="6"/>
      <c r="K18" s="1"/>
    </row>
    <row r="19" spans="1:11" ht="13.8">
      <c r="A19" s="12">
        <v>6</v>
      </c>
      <c r="B19" s="12">
        <v>1720</v>
      </c>
      <c r="C19" s="13">
        <f t="shared" si="0"/>
        <v>75.875</v>
      </c>
      <c r="D19" s="6">
        <v>100</v>
      </c>
      <c r="E19" s="17">
        <f t="shared" si="2"/>
        <v>75</v>
      </c>
      <c r="F19" s="6">
        <v>100</v>
      </c>
      <c r="G19" s="6">
        <f t="shared" si="3"/>
        <v>80</v>
      </c>
      <c r="H19" s="6">
        <f t="shared" si="4"/>
        <v>85</v>
      </c>
      <c r="I19" s="6">
        <f t="shared" si="5"/>
        <v>15</v>
      </c>
      <c r="J19" s="6"/>
      <c r="K19" s="1"/>
    </row>
    <row r="20" spans="1:11" ht="13.8">
      <c r="A20" s="12">
        <v>6</v>
      </c>
      <c r="B20" s="12">
        <v>1882</v>
      </c>
      <c r="C20" s="13">
        <f t="shared" si="0"/>
        <v>75.875</v>
      </c>
      <c r="D20" s="6">
        <v>100</v>
      </c>
      <c r="E20" s="17">
        <f t="shared" si="2"/>
        <v>75</v>
      </c>
      <c r="F20" s="6">
        <v>100</v>
      </c>
      <c r="G20" s="6">
        <f t="shared" si="3"/>
        <v>80</v>
      </c>
      <c r="H20" s="6">
        <f t="shared" si="4"/>
        <v>85</v>
      </c>
      <c r="I20" s="6">
        <f t="shared" si="5"/>
        <v>15</v>
      </c>
      <c r="J20" s="6"/>
      <c r="K20" s="1"/>
    </row>
    <row r="21" spans="1:11" ht="13.8">
      <c r="A21" s="14">
        <v>6</v>
      </c>
      <c r="B21" s="14">
        <v>1914</v>
      </c>
      <c r="C21" s="15">
        <f t="shared" si="0"/>
        <v>75.875</v>
      </c>
      <c r="D21" s="16">
        <v>100</v>
      </c>
      <c r="E21" s="19">
        <f t="shared" si="2"/>
        <v>75</v>
      </c>
      <c r="F21" s="16">
        <v>100</v>
      </c>
      <c r="G21" s="16">
        <f t="shared" si="3"/>
        <v>80</v>
      </c>
      <c r="H21" s="16">
        <f t="shared" si="4"/>
        <v>85</v>
      </c>
      <c r="I21" s="16">
        <f t="shared" si="5"/>
        <v>15</v>
      </c>
      <c r="J21" s="6"/>
      <c r="K21" s="1"/>
    </row>
    <row r="22" spans="1:11" ht="13.8">
      <c r="A22" s="12">
        <v>7</v>
      </c>
      <c r="B22" s="12" t="s">
        <v>16</v>
      </c>
      <c r="C22" s="13">
        <f t="shared" si="0"/>
        <v>80.375</v>
      </c>
      <c r="D22" s="6">
        <v>100</v>
      </c>
      <c r="E22" s="17">
        <f t="shared" si="2"/>
        <v>75</v>
      </c>
      <c r="F22" s="6">
        <v>100</v>
      </c>
      <c r="G22" s="6">
        <v>100</v>
      </c>
      <c r="H22" s="6">
        <v>100</v>
      </c>
      <c r="I22" s="6">
        <f t="shared" si="5"/>
        <v>15</v>
      </c>
      <c r="J22" s="6"/>
      <c r="K22" s="1"/>
    </row>
    <row r="23" spans="1:11" ht="13.8">
      <c r="A23" s="12">
        <v>7</v>
      </c>
      <c r="B23" s="12" t="s">
        <v>17</v>
      </c>
      <c r="C23" s="13">
        <f t="shared" si="0"/>
        <v>80.375</v>
      </c>
      <c r="D23" s="6">
        <v>100</v>
      </c>
      <c r="E23" s="17">
        <f t="shared" si="2"/>
        <v>75</v>
      </c>
      <c r="F23" s="6">
        <v>100</v>
      </c>
      <c r="G23" s="6">
        <v>100</v>
      </c>
      <c r="H23" s="6">
        <v>100</v>
      </c>
      <c r="I23" s="6">
        <f t="shared" si="5"/>
        <v>15</v>
      </c>
      <c r="J23" s="6"/>
      <c r="K23" s="1"/>
    </row>
    <row r="24" spans="1:11" ht="13.8">
      <c r="A24" s="14">
        <v>7</v>
      </c>
      <c r="B24" s="14" t="s">
        <v>18</v>
      </c>
      <c r="C24" s="15">
        <f t="shared" si="0"/>
        <v>80.375</v>
      </c>
      <c r="D24" s="16">
        <v>100</v>
      </c>
      <c r="E24" s="19">
        <f t="shared" si="2"/>
        <v>75</v>
      </c>
      <c r="F24" s="16">
        <v>100</v>
      </c>
      <c r="G24" s="16">
        <v>100</v>
      </c>
      <c r="H24" s="16">
        <v>100</v>
      </c>
      <c r="I24" s="16">
        <f t="shared" si="5"/>
        <v>15</v>
      </c>
      <c r="J24" s="6"/>
      <c r="K24" s="1"/>
    </row>
    <row r="25" spans="1:11" ht="13.8">
      <c r="A25" s="12">
        <v>8</v>
      </c>
      <c r="B25" s="21">
        <v>1852</v>
      </c>
      <c r="C25" s="13">
        <f t="shared" si="0"/>
        <v>67.375</v>
      </c>
      <c r="D25" s="18">
        <v>100</v>
      </c>
      <c r="E25" s="18">
        <f t="shared" si="2"/>
        <v>75</v>
      </c>
      <c r="F25" s="6">
        <v>100</v>
      </c>
      <c r="G25" s="6">
        <f>(35-20)+20+25+20</f>
        <v>80</v>
      </c>
      <c r="H25" s="6">
        <f>0</f>
        <v>0</v>
      </c>
      <c r="I25" s="6">
        <f t="shared" si="5"/>
        <v>15</v>
      </c>
      <c r="J25" s="18"/>
      <c r="K25" s="1"/>
    </row>
    <row r="26" spans="1:11" ht="13.8">
      <c r="A26" s="14">
        <v>8</v>
      </c>
      <c r="B26" s="22">
        <v>1973</v>
      </c>
      <c r="C26" s="15">
        <f t="shared" si="0"/>
        <v>67.375</v>
      </c>
      <c r="D26" s="20">
        <v>100</v>
      </c>
      <c r="E26" s="20">
        <f t="shared" si="2"/>
        <v>75</v>
      </c>
      <c r="F26" s="16">
        <v>100</v>
      </c>
      <c r="G26" s="16">
        <f>(35-20)+20+25+20</f>
        <v>80</v>
      </c>
      <c r="H26" s="16">
        <f>0</f>
        <v>0</v>
      </c>
      <c r="I26" s="16">
        <f t="shared" si="5"/>
        <v>15</v>
      </c>
      <c r="J26" s="6"/>
      <c r="K26" s="1"/>
    </row>
    <row r="27" spans="1:11" ht="13.8">
      <c r="A27" s="12">
        <v>9</v>
      </c>
      <c r="B27" s="21">
        <v>1798</v>
      </c>
      <c r="C27" s="13">
        <f t="shared" si="0"/>
        <v>69.75</v>
      </c>
      <c r="D27" s="6">
        <v>100</v>
      </c>
      <c r="E27" s="6">
        <f>100-60</f>
        <v>40</v>
      </c>
      <c r="F27" s="6">
        <v>100</v>
      </c>
      <c r="G27" s="6">
        <f>100</f>
        <v>100</v>
      </c>
      <c r="H27" s="6">
        <f>100-10</f>
        <v>90</v>
      </c>
      <c r="I27" s="6">
        <f t="shared" si="5"/>
        <v>15</v>
      </c>
      <c r="J27" s="6"/>
      <c r="K27" s="27"/>
    </row>
    <row r="28" spans="1:11" ht="13.8">
      <c r="A28" s="12">
        <v>9</v>
      </c>
      <c r="B28" s="21">
        <v>1844</v>
      </c>
      <c r="C28" s="13">
        <f t="shared" si="0"/>
        <v>69.75</v>
      </c>
      <c r="D28" s="6">
        <v>100</v>
      </c>
      <c r="E28" s="6">
        <f>100-60</f>
        <v>40</v>
      </c>
      <c r="F28" s="6">
        <v>100</v>
      </c>
      <c r="G28" s="6">
        <f>100</f>
        <v>100</v>
      </c>
      <c r="H28" s="6">
        <f>100-10</f>
        <v>90</v>
      </c>
      <c r="I28" s="6">
        <f t="shared" si="5"/>
        <v>15</v>
      </c>
      <c r="J28" s="6"/>
      <c r="K28" s="27"/>
    </row>
    <row r="29" spans="1:11" ht="13.8">
      <c r="A29" s="14">
        <v>9</v>
      </c>
      <c r="B29" s="14">
        <v>1814</v>
      </c>
      <c r="C29" s="15">
        <f t="shared" si="0"/>
        <v>69.75</v>
      </c>
      <c r="D29" s="16">
        <v>100</v>
      </c>
      <c r="E29" s="16">
        <f>100-60</f>
        <v>40</v>
      </c>
      <c r="F29" s="16">
        <v>100</v>
      </c>
      <c r="G29" s="16">
        <f>100</f>
        <v>100</v>
      </c>
      <c r="H29" s="16">
        <f>100-10</f>
        <v>90</v>
      </c>
      <c r="I29" s="16">
        <f t="shared" si="5"/>
        <v>15</v>
      </c>
      <c r="J29" s="6"/>
      <c r="K29" s="27"/>
    </row>
    <row r="30" spans="1:11" ht="13.8">
      <c r="A30" s="12">
        <v>10</v>
      </c>
      <c r="B30" s="12">
        <v>1725</v>
      </c>
      <c r="C30" s="24">
        <f t="shared" si="0"/>
        <v>0</v>
      </c>
      <c r="D30" s="24"/>
      <c r="E30" s="24"/>
      <c r="F30" s="24"/>
      <c r="G30" s="24"/>
      <c r="H30" s="24"/>
      <c r="I30" s="24"/>
      <c r="J30" s="24">
        <v>100</v>
      </c>
      <c r="K30" s="27"/>
    </row>
    <row r="31" spans="1:11" ht="13.8">
      <c r="A31" s="12">
        <v>10</v>
      </c>
      <c r="B31" s="12">
        <v>1803</v>
      </c>
      <c r="C31" s="24">
        <f t="shared" si="0"/>
        <v>0</v>
      </c>
      <c r="D31" s="24"/>
      <c r="E31" s="24"/>
      <c r="F31" s="24"/>
      <c r="G31" s="24"/>
      <c r="H31" s="24"/>
      <c r="I31" s="24"/>
      <c r="J31" s="25"/>
      <c r="K31" s="37"/>
    </row>
    <row r="32" spans="1:11" ht="13.8">
      <c r="A32" s="14">
        <v>10</v>
      </c>
      <c r="B32" s="14">
        <v>1845</v>
      </c>
      <c r="C32" s="29">
        <f t="shared" si="0"/>
        <v>0</v>
      </c>
      <c r="D32" s="29"/>
      <c r="E32" s="29"/>
      <c r="F32" s="29"/>
      <c r="G32" s="29"/>
      <c r="H32" s="29"/>
      <c r="I32" s="29"/>
      <c r="J32" s="26"/>
      <c r="K32" s="26"/>
    </row>
    <row r="33" spans="1:11" ht="13.8">
      <c r="A33" s="12">
        <v>11</v>
      </c>
      <c r="B33" s="12" t="s">
        <v>19</v>
      </c>
      <c r="C33" s="13">
        <f t="shared" si="0"/>
        <v>65.75</v>
      </c>
      <c r="D33" s="17">
        <v>100</v>
      </c>
      <c r="E33" s="6">
        <f>100-60</f>
        <v>40</v>
      </c>
      <c r="F33" s="6">
        <v>100</v>
      </c>
      <c r="G33" s="6">
        <f>(35-20)+20+25+20</f>
        <v>80</v>
      </c>
      <c r="H33" s="6">
        <f>100-20</f>
        <v>80</v>
      </c>
      <c r="I33" s="6">
        <f>0+0+15</f>
        <v>15</v>
      </c>
      <c r="J33" s="17"/>
      <c r="K33" s="26"/>
    </row>
    <row r="34" spans="1:11" ht="13.8">
      <c r="A34" s="12">
        <v>11</v>
      </c>
      <c r="B34" s="12" t="s">
        <v>20</v>
      </c>
      <c r="C34" s="13">
        <f t="shared" si="0"/>
        <v>65.75</v>
      </c>
      <c r="D34" s="17">
        <v>100</v>
      </c>
      <c r="E34" s="6">
        <f>100-60</f>
        <v>40</v>
      </c>
      <c r="F34" s="6">
        <v>100</v>
      </c>
      <c r="G34" s="6">
        <f>(35-20)+20+25+20</f>
        <v>80</v>
      </c>
      <c r="H34" s="6">
        <f>100-20</f>
        <v>80</v>
      </c>
      <c r="I34" s="6">
        <f>0+0+15</f>
        <v>15</v>
      </c>
      <c r="J34" s="17"/>
      <c r="K34" s="26"/>
    </row>
    <row r="35" spans="1:11" ht="13.8">
      <c r="A35" s="14">
        <v>11</v>
      </c>
      <c r="B35" s="14" t="s">
        <v>21</v>
      </c>
      <c r="C35" s="15">
        <f t="shared" si="0"/>
        <v>65.75</v>
      </c>
      <c r="D35" s="19">
        <v>100</v>
      </c>
      <c r="E35" s="16">
        <f>100-60</f>
        <v>40</v>
      </c>
      <c r="F35" s="16">
        <v>100</v>
      </c>
      <c r="G35" s="16">
        <f>(35-20)+20+25+20</f>
        <v>80</v>
      </c>
      <c r="H35" s="16">
        <f>100-20</f>
        <v>80</v>
      </c>
      <c r="I35" s="16">
        <f>0+0+15</f>
        <v>15</v>
      </c>
      <c r="J35" s="17"/>
      <c r="K35" s="26"/>
    </row>
    <row r="36" spans="1:11" ht="13.8">
      <c r="A36" s="12">
        <v>12</v>
      </c>
      <c r="B36" s="12">
        <v>1574</v>
      </c>
      <c r="C36" s="13">
        <f t="shared" si="0"/>
        <v>78.375</v>
      </c>
      <c r="D36" s="17">
        <v>100</v>
      </c>
      <c r="E36" s="17">
        <f>100-25</f>
        <v>75</v>
      </c>
      <c r="F36" s="6">
        <v>100</v>
      </c>
      <c r="G36" s="6">
        <v>100</v>
      </c>
      <c r="H36" s="6">
        <f>100-20</f>
        <v>80</v>
      </c>
      <c r="I36" s="6">
        <f>0+0+15</f>
        <v>15</v>
      </c>
      <c r="J36" s="17"/>
      <c r="K36" s="26"/>
    </row>
    <row r="37" spans="1:11" ht="13.8">
      <c r="A37" s="38">
        <v>12</v>
      </c>
      <c r="B37" s="38">
        <v>1693</v>
      </c>
      <c r="C37" s="39">
        <f t="shared" si="0"/>
        <v>78.375</v>
      </c>
      <c r="D37" s="40">
        <v>100</v>
      </c>
      <c r="E37" s="40">
        <f>100-25</f>
        <v>75</v>
      </c>
      <c r="F37" s="41">
        <v>100</v>
      </c>
      <c r="G37" s="41">
        <v>100</v>
      </c>
      <c r="H37" s="41">
        <f>100-20</f>
        <v>80</v>
      </c>
      <c r="I37" s="41">
        <f>0+0+15</f>
        <v>15</v>
      </c>
      <c r="J37" s="17"/>
      <c r="K37" s="37"/>
    </row>
  </sheetData>
  <pageMargins left="0.74805555555555558" right="0.74805555555555558" top="1.3776388888888889" bottom="1.3776388888888889" header="0.98388888888888892" footer="0.98388888888888892"/>
  <pageSetup paperSize="0" fitToWidth="0" fitToHeight="0" orientation="portrait" horizontalDpi="0" verticalDpi="0" copies="0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38</vt:i4>
      </vt:variant>
    </vt:vector>
  </HeadingPairs>
  <TitlesOfParts>
    <vt:vector size="39" baseType="lpstr">
      <vt:lpstr>proj3_grades</vt:lpstr>
      <vt:lpstr>afsj8e1mndhh</vt:lpstr>
      <vt:lpstr>ahzct3byyxdd</vt:lpstr>
      <vt:lpstr>b6euacvmdncg</vt:lpstr>
      <vt:lpstr>cgepylgl5phf</vt:lpstr>
      <vt:lpstr>fee0bcivrjj</vt:lpstr>
      <vt:lpstr>ftgzi078rner</vt:lpstr>
      <vt:lpstr>gbtt1bv1js96</vt:lpstr>
      <vt:lpstr>ggq8pdgb56aq</vt:lpstr>
      <vt:lpstr>gkmxwnve452g</vt:lpstr>
      <vt:lpstr>gwq5gu8zmci7</vt:lpstr>
      <vt:lpstr>jgfwm6prjduv</vt:lpstr>
      <vt:lpstr>jkgm2tj8w185</vt:lpstr>
      <vt:lpstr>jubf808y3cjc</vt:lpstr>
      <vt:lpstr>kgaqiv95qvaq</vt:lpstr>
      <vt:lpstr>khq8vw1cmy9k</vt:lpstr>
      <vt:lpstr>kky5wkiquzdy</vt:lpstr>
      <vt:lpstr>krhxsvct1qhy</vt:lpstr>
      <vt:lpstr>m367o85mytpe</vt:lpstr>
      <vt:lpstr>mp1jknpw5ii4</vt:lpstr>
      <vt:lpstr>n0kpr953oklq</vt:lpstr>
      <vt:lpstr>n341cf83edgh</vt:lpstr>
      <vt:lpstr>ohjo4zxbq0k3</vt:lpstr>
      <vt:lpstr>oq2mb11084bu</vt:lpstr>
      <vt:lpstr>pnavfmdxoag7</vt:lpstr>
      <vt:lpstr>qjvrmnw8lblt</vt:lpstr>
      <vt:lpstr>rulr69xmto3e</vt:lpstr>
      <vt:lpstr>senmbstp3by6</vt:lpstr>
      <vt:lpstr>sz0x6jia708n</vt:lpstr>
      <vt:lpstr>t2fzhelcme9p</vt:lpstr>
      <vt:lpstr>t6d4wapfpyvd</vt:lpstr>
      <vt:lpstr>tua669qlzbpo</vt:lpstr>
      <vt:lpstr>vx8b94q5acbd</vt:lpstr>
      <vt:lpstr>x3ebpqys63xp</vt:lpstr>
      <vt:lpstr>xfhiviu6z4dt</vt:lpstr>
      <vt:lpstr>xkh7xlj6zgqo</vt:lpstr>
      <vt:lpstr>xw19x6smjl0h</vt:lpstr>
      <vt:lpstr>yq4u0gdvr6fe</vt:lpstr>
      <vt:lpstr>z2cpnvyd2gpn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Christos Antonopoulos</dc:creator>
  <cp:lastModifiedBy>Christos Antonopoulos</cp:lastModifiedBy>
  <dcterms:created xsi:type="dcterms:W3CDTF">2017-06-29T12:17:00Z</dcterms:created>
  <dcterms:modified xsi:type="dcterms:W3CDTF">2017-06-29T12:30:58Z</dcterms:modified>
</cp:coreProperties>
</file>